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Financijski plan 2023.-2025. " sheetId="3" r:id="rId1"/>
    <sheet name="List1" sheetId="1" r:id="rId2"/>
  </sheets>
  <definedNames>
    <definedName name="_xlnm.Print_Titles" localSheetId="0">'Financijski plan 2023.-2025. '!$4:$5</definedName>
    <definedName name="_xlnm.Print_Area" localSheetId="0">'Financijski plan 2023.-2025. '!$A$1:$E$94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3" l="1"/>
  <c r="E92" i="3" s="1"/>
  <c r="E91" i="3" s="1"/>
  <c r="E10" i="3" s="1"/>
  <c r="D93" i="3"/>
  <c r="C93" i="3"/>
  <c r="C92" i="3" s="1"/>
  <c r="C91" i="3" s="1"/>
  <c r="C10" i="3" s="1"/>
  <c r="D92" i="3"/>
  <c r="D91" i="3" s="1"/>
  <c r="D10" i="3" s="1"/>
  <c r="E89" i="3"/>
  <c r="E88" i="3" s="1"/>
  <c r="D89" i="3"/>
  <c r="D88" i="3" s="1"/>
  <c r="C89" i="3"/>
  <c r="C88" i="3" s="1"/>
  <c r="E86" i="3"/>
  <c r="D86" i="3"/>
  <c r="C86" i="3"/>
  <c r="E84" i="3"/>
  <c r="D84" i="3"/>
  <c r="C84" i="3"/>
  <c r="E81" i="3"/>
  <c r="D81" i="3"/>
  <c r="C81" i="3"/>
  <c r="E74" i="3"/>
  <c r="E73" i="3" s="1"/>
  <c r="D74" i="3"/>
  <c r="C74" i="3"/>
  <c r="C73" i="3" s="1"/>
  <c r="D73" i="3"/>
  <c r="E71" i="3"/>
  <c r="D71" i="3"/>
  <c r="C71" i="3"/>
  <c r="E69" i="3"/>
  <c r="D69" i="3"/>
  <c r="C69" i="3"/>
  <c r="E65" i="3"/>
  <c r="D65" i="3"/>
  <c r="C65" i="3"/>
  <c r="E61" i="3"/>
  <c r="D61" i="3"/>
  <c r="C61" i="3"/>
  <c r="E58" i="3"/>
  <c r="D58" i="3"/>
  <c r="C58" i="3"/>
  <c r="E56" i="3"/>
  <c r="D56" i="3"/>
  <c r="C56" i="3"/>
  <c r="E48" i="3"/>
  <c r="D48" i="3"/>
  <c r="C48" i="3"/>
  <c r="E46" i="3"/>
  <c r="D46" i="3"/>
  <c r="C46" i="3"/>
  <c r="E36" i="3"/>
  <c r="D36" i="3"/>
  <c r="C36" i="3"/>
  <c r="E30" i="3"/>
  <c r="D30" i="3"/>
  <c r="C30" i="3"/>
  <c r="E25" i="3"/>
  <c r="D25" i="3"/>
  <c r="C25" i="3"/>
  <c r="E21" i="3"/>
  <c r="D21" i="3"/>
  <c r="C21" i="3"/>
  <c r="E19" i="3"/>
  <c r="D19" i="3"/>
  <c r="C19" i="3"/>
  <c r="E16" i="3"/>
  <c r="D16" i="3"/>
  <c r="C16" i="3"/>
  <c r="E68" i="3" l="1"/>
  <c r="E67" i="3" s="1"/>
  <c r="E9" i="3" s="1"/>
  <c r="E11" i="3" s="1"/>
  <c r="C80" i="3"/>
  <c r="C79" i="3" s="1"/>
  <c r="C78" i="3" s="1"/>
  <c r="D55" i="3"/>
  <c r="E60" i="3"/>
  <c r="D68" i="3"/>
  <c r="D67" i="3" s="1"/>
  <c r="D9" i="3" s="1"/>
  <c r="D11" i="3" s="1"/>
  <c r="C68" i="3"/>
  <c r="C67" i="3" s="1"/>
  <c r="C9" i="3" s="1"/>
  <c r="C11" i="3" s="1"/>
  <c r="D15" i="3"/>
  <c r="D24" i="3"/>
  <c r="D60" i="3"/>
  <c r="C60" i="3"/>
  <c r="E80" i="3"/>
  <c r="E79" i="3" s="1"/>
  <c r="E78" i="3" s="1"/>
  <c r="C15" i="3"/>
  <c r="E15" i="3"/>
  <c r="C24" i="3"/>
  <c r="E24" i="3"/>
  <c r="C55" i="3"/>
  <c r="E55" i="3"/>
  <c r="D80" i="3"/>
  <c r="D79" i="3" s="1"/>
  <c r="D78" i="3" s="1"/>
  <c r="C14" i="3" l="1"/>
  <c r="C13" i="3" s="1"/>
  <c r="E14" i="3"/>
  <c r="D14" i="3"/>
  <c r="C7" i="3"/>
  <c r="C8" i="3" s="1"/>
  <c r="C6" i="3"/>
  <c r="E13" i="3" l="1"/>
  <c r="E6" i="3" s="1"/>
  <c r="E7" i="3"/>
  <c r="E8" i="3" s="1"/>
  <c r="E12" i="3" s="1"/>
  <c r="D13" i="3"/>
  <c r="D6" i="3" s="1"/>
  <c r="D7" i="3"/>
  <c r="D8" i="3" s="1"/>
  <c r="D12" i="3" s="1"/>
  <c r="C12" i="3"/>
</calcChain>
</file>

<file path=xl/sharedStrings.xml><?xml version="1.0" encoding="utf-8"?>
<sst xmlns="http://schemas.openxmlformats.org/spreadsheetml/2006/main" count="98" uniqueCount="69">
  <si>
    <t>IZVOR 11</t>
  </si>
  <si>
    <t>OPĆI PRIHODI I PRIMICI</t>
  </si>
  <si>
    <t>UKUPNO U LIMITU</t>
  </si>
  <si>
    <t>IZVOR 31</t>
  </si>
  <si>
    <t>IZVOR 51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</si>
  <si>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</si>
  <si>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</si>
  <si>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</si>
  <si>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</si>
  <si>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</si>
  <si>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</si>
  <si>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</si>
  <si>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</si>
  <si>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</si>
  <si>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</si>
  <si>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</si>
  <si>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</si>
  <si>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</si>
  <si>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</si>
  <si>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Reprezentacija</t>
  </si>
  <si>
    <t>Pristojbe i naknade</t>
  </si>
  <si>
    <t>Troškovi sudskih postupaka</t>
  </si>
  <si>
    <t>Rashodi za zaposlene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</si>
  <si>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</si>
  <si>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</si>
  <si>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</si>
  <si>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</si>
  <si>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</si>
  <si>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</si>
  <si>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</si>
  <si>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</si>
  <si>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Ostale naknade troškova zaposlenima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</si>
  <si>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</si>
  <si>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</si>
  <si>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</si>
  <si>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</si>
  <si>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</si>
  <si>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</si>
  <si>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</si>
  <si>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</si>
  <si>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Naknade troškova osobama izvan radnog odnosa</t>
  </si>
  <si>
    <t>Premije osiguranja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</si>
  <si>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</si>
  <si>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</si>
  <si>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</si>
  <si>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</si>
  <si>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</si>
  <si>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Rashodi za nabavu proizvedene dugotrajne imovine</t>
  </si>
  <si>
    <t>Postrojenja i oprema</t>
  </si>
  <si>
    <t>Uredska oprema i namještaj</t>
  </si>
  <si>
    <t>Pomoći EU</t>
  </si>
  <si>
    <t>Komunikacijska oprema</t>
  </si>
  <si>
    <t>Računalne usluge</t>
  </si>
  <si>
    <t>Oprema za održavanje i zaštitu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</si>
  <si>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</si>
  <si>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</si>
  <si>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</si>
  <si>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</si>
  <si>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</si>
  <si>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</si>
  <si>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Državno odvjetništvo, Ured za suzbijanje korupcije i organiziranog kriminaliteta</t>
  </si>
  <si>
    <t>A678000</t>
  </si>
  <si>
    <t>SUZBIJANJE KORUPCIJE I ORGANIZIRANOG KRIMINALITETA</t>
  </si>
  <si>
    <t>A678008</t>
  </si>
  <si>
    <t>MEĐUNARODNA SURADNJA NA SUZBIJANJU ORGANIZIRANOG KRIMINALITETA</t>
  </si>
  <si>
    <t>DRŽAVNO ODVJETNIŠTVO, URED ZA SUZBIJANJE KORUPCIJE I ORGANIZIRANOG KRIMINALITETA</t>
  </si>
  <si>
    <t>PLAN ZA 2023.</t>
  </si>
  <si>
    <t>PROJEKCIJA ZA 2024.</t>
  </si>
  <si>
    <t>PROJEKCIJA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</si>
</sst>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/>
    </xf>
    <xf numFmtId="4" fontId="3" fillId="4" borderId="1" applyNumberFormat="0" applyProtection="0">
      <alignment horizontal="left" vertical="center" indent="1"/>
    </xf>
    <xf numFmtId="4" fontId="3" fillId="5" borderId="1" applyNumberFormat="0" applyProtection="0">
      <alignment vertical="center"/>
    </xf>
    <xf numFmtId="0" fontId="3" fillId="6" borderId="1" applyNumberFormat="0" applyProtection="0">
      <alignment horizontal="left" vertical="center" indent="1"/>
    </xf>
    <xf numFmtId="0" fontId="3" fillId="8" borderId="1" applyNumberFormat="0" applyProtection="0">
      <alignment horizontal="left" vertical="center" indent="1"/>
    </xf>
    <xf numFmtId="0" fontId="3" fillId="9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8" borderId="1" xfId="5" quotePrefix="1" applyNumberFormat="1" applyAlignment="1">
      <alignment horizontal="center" vertical="center"/>
    </xf>
    <xf numFmtId="0" fontId="3" fillId="8" borderId="1" xfId="5" quotePrefix="1">
      <alignment horizontal="left" vertical="center" indent="1"/>
    </xf>
    <xf numFmtId="0" fontId="6" fillId="8" borderId="1" xfId="5" quotePrefix="1" applyFont="1">
      <alignment horizontal="left" vertical="center" indent="1"/>
    </xf>
    <xf numFmtId="0" fontId="3" fillId="8" borderId="1" xfId="5" quotePrefix="1" applyNumberFormat="1" applyAlignment="1">
      <alignment horizontal="left" vertical="center" indent="5"/>
    </xf>
    <xf numFmtId="0" fontId="3" fillId="8" borderId="1" xfId="5" quotePrefix="1" applyNumberFormat="1" applyAlignment="1">
      <alignment horizontal="left" vertical="center" indent="6"/>
    </xf>
    <xf numFmtId="0" fontId="3" fillId="8" borderId="1" xfId="5" quotePrefix="1" applyNumberFormat="1" applyAlignment="1">
      <alignment horizontal="left" vertical="center" indent="7"/>
    </xf>
    <xf numFmtId="0" fontId="3" fillId="8" borderId="1" xfId="5" quotePrefix="1" applyNumberFormat="1" applyAlignment="1">
      <alignment horizontal="left" vertical="center" indent="8"/>
    </xf>
    <xf numFmtId="0" fontId="4" fillId="8" borderId="1" xfId="5" quotePrefix="1" applyFont="1">
      <alignment horizontal="left" vertical="center" indent="1"/>
    </xf>
    <xf numFmtId="0" fontId="3" fillId="8" borderId="1" xfId="5" quotePrefix="1" applyNumberFormat="1">
      <alignment horizontal="left" vertical="center" indent="1"/>
    </xf>
    <xf numFmtId="0" fontId="7" fillId="0" borderId="0" xfId="0" applyFont="1"/>
    <xf numFmtId="3" fontId="5" fillId="5" borderId="1" xfId="3" applyNumberFormat="1" applyFont="1">
      <alignment vertical="center"/>
    </xf>
    <xf numFmtId="3" fontId="8" fillId="5" borderId="1" xfId="3" applyNumberFormat="1" applyFont="1">
      <alignment vertical="center"/>
    </xf>
    <xf numFmtId="3" fontId="5" fillId="0" borderId="1" xfId="7" applyNumberFormat="1" applyFont="1">
      <alignment horizontal="right" vertical="center"/>
    </xf>
    <xf numFmtId="0" fontId="8" fillId="3" borderId="1" xfId="1" quotePrefix="1" applyNumberFormat="1" applyFont="1" applyFill="1" applyAlignment="1">
      <alignment horizontal="center" vertical="center" wrapText="1"/>
    </xf>
    <xf numFmtId="3" fontId="8" fillId="7" borderId="1" xfId="3" applyNumberFormat="1" applyFont="1" applyFill="1">
      <alignment vertical="center"/>
    </xf>
    <xf numFmtId="0" fontId="8" fillId="7" borderId="1" xfId="4" quotePrefix="1" applyNumberFormat="1" applyFont="1" applyFill="1" applyAlignment="1">
      <alignment horizontal="left" vertical="center" indent="3"/>
    </xf>
    <xf numFmtId="0" fontId="8" fillId="7" borderId="1" xfId="4" quotePrefix="1" applyFont="1" applyFill="1" applyAlignment="1">
      <alignment horizontal="left" vertical="center" wrapText="1" indent="1"/>
    </xf>
    <xf numFmtId="0" fontId="4" fillId="9" borderId="1" xfId="6" quotePrefix="1" applyFont="1" applyAlignment="1">
      <alignment horizontal="left" vertical="center" indent="4"/>
    </xf>
    <xf numFmtId="0" fontId="4" fillId="9" borderId="1" xfId="6" quotePrefix="1" applyFont="1">
      <alignment horizontal="left" vertical="center" indent="1"/>
    </xf>
    <xf numFmtId="0" fontId="4" fillId="9" borderId="1" xfId="6" quotePrefix="1" applyFont="1" applyAlignment="1">
      <alignment horizontal="left" vertical="center" wrapText="1" indent="1"/>
    </xf>
    <xf numFmtId="0" fontId="9" fillId="3" borderId="2" xfId="1" quotePrefix="1" applyNumberFormat="1" applyFont="1" applyFill="1" applyBorder="1" applyAlignment="1">
      <alignment horizontal="center" vertical="center"/>
    </xf>
    <xf numFmtId="0" fontId="9" fillId="3" borderId="3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</cellXfs>
  <cellStyles count="8">
    <cellStyle name="Normalno" xfId="0" builtinId="0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4"/>
  <sheetViews>
    <sheetView tabSelected="1" zoomScaleNormal="100" workbookViewId="0">
      <selection activeCell="E6" sqref="E6"/>
    </sheetView>
  </sheetViews>
  <sheetFormatPr defaultRowHeight="14.4" x14ac:dyDescent="0.3"/>
  <cols>
    <col min="1" max="1" width="20.5546875" style="1" customWidth="1"/>
    <col min="2" max="2" width="53.33203125" style="1" customWidth="1"/>
    <col min="3" max="5" width="17.6640625" customWidth="1"/>
  </cols>
  <sheetData>
    <row r="2" spans="1:5" x14ac:dyDescent="0.3">
      <c r="A2" s="26" t="s">
        <v>65</v>
      </c>
      <c r="B2" s="27"/>
      <c r="C2" s="27"/>
      <c r="D2" s="27"/>
      <c r="E2" s="3"/>
    </row>
    <row r="3" spans="1:5" x14ac:dyDescent="0.3">
      <c r="A3" s="13"/>
      <c r="B3" s="2"/>
      <c r="C3" s="3"/>
      <c r="D3" s="3"/>
      <c r="E3" s="3"/>
    </row>
    <row r="5" spans="1:5" ht="29.4" customHeight="1" x14ac:dyDescent="0.3">
      <c r="A5" s="24"/>
      <c r="B5" s="25"/>
      <c r="C5" s="17" t="s">
        <v>66</v>
      </c>
      <c r="D5" s="17" t="s">
        <v>67</v>
      </c>
      <c r="E5" s="17" t="s">
        <v>68</v>
      </c>
    </row>
    <row r="6" spans="1:5" ht="24" x14ac:dyDescent="0.3">
      <c r="A6" s="19">
        <v>10990</v>
      </c>
      <c r="B6" s="20" t="s">
        <v>60</v>
      </c>
      <c r="C6" s="18">
        <f t="shared" ref="C6:E7" si="0">C13+C78</f>
        <v>4505608</v>
      </c>
      <c r="D6" s="18">
        <f t="shared" si="0"/>
        <v>4528635</v>
      </c>
      <c r="E6" s="18">
        <f t="shared" si="0"/>
        <v>4535935</v>
      </c>
    </row>
    <row r="7" spans="1:5" x14ac:dyDescent="0.3">
      <c r="A7" s="4" t="s">
        <v>0</v>
      </c>
      <c r="B7" s="5" t="s">
        <v>1</v>
      </c>
      <c r="C7" s="14">
        <f t="shared" si="0"/>
        <v>4489681</v>
      </c>
      <c r="D7" s="14">
        <f t="shared" si="0"/>
        <v>4512708</v>
      </c>
      <c r="E7" s="14">
        <f t="shared" si="0"/>
        <v>4520008</v>
      </c>
    </row>
    <row r="8" spans="1:5" x14ac:dyDescent="0.3">
      <c r="A8" s="4"/>
      <c r="B8" s="6" t="s">
        <v>2</v>
      </c>
      <c r="C8" s="15">
        <f t="shared" ref="C8:E8" si="1">C7</f>
        <v>4489681</v>
      </c>
      <c r="D8" s="15">
        <f t="shared" si="1"/>
        <v>4512708</v>
      </c>
      <c r="E8" s="15">
        <f t="shared" si="1"/>
        <v>4520008</v>
      </c>
    </row>
    <row r="9" spans="1:5" x14ac:dyDescent="0.3">
      <c r="A9" s="4" t="s">
        <v>3</v>
      </c>
      <c r="B9" s="5" t="s">
        <v>58</v>
      </c>
      <c r="C9" s="14">
        <f t="shared" ref="C9:E9" si="2">C67</f>
        <v>11945</v>
      </c>
      <c r="D9" s="14">
        <f t="shared" si="2"/>
        <v>11945</v>
      </c>
      <c r="E9" s="14">
        <f t="shared" si="2"/>
        <v>11945</v>
      </c>
    </row>
    <row r="10" spans="1:5" x14ac:dyDescent="0.3">
      <c r="A10" s="4" t="s">
        <v>4</v>
      </c>
      <c r="B10" s="5" t="s">
        <v>50</v>
      </c>
      <c r="C10" s="14">
        <f t="shared" ref="C10:E10" si="3">C91</f>
        <v>3982</v>
      </c>
      <c r="D10" s="14">
        <f t="shared" si="3"/>
        <v>3982</v>
      </c>
      <c r="E10" s="14">
        <f t="shared" si="3"/>
        <v>3982</v>
      </c>
    </row>
    <row r="11" spans="1:5" x14ac:dyDescent="0.3">
      <c r="A11" s="4"/>
      <c r="B11" s="6" t="s">
        <v>5</v>
      </c>
      <c r="C11" s="15">
        <f>+C9+C10</f>
        <v>15927</v>
      </c>
      <c r="D11" s="15">
        <f>D9+D10</f>
        <v>15927</v>
      </c>
      <c r="E11" s="15">
        <f>E9+E10</f>
        <v>15927</v>
      </c>
    </row>
    <row r="12" spans="1:5" x14ac:dyDescent="0.3">
      <c r="A12" s="12"/>
      <c r="B12" s="11" t="s">
        <v>59</v>
      </c>
      <c r="C12" s="15">
        <f>C11+C8</f>
        <v>4505608</v>
      </c>
      <c r="D12" s="15">
        <f>D11+D8</f>
        <v>4528635</v>
      </c>
      <c r="E12" s="15">
        <f>E11+E8</f>
        <v>4535935</v>
      </c>
    </row>
    <row r="13" spans="1:5" x14ac:dyDescent="0.3">
      <c r="A13" s="21" t="s">
        <v>61</v>
      </c>
      <c r="B13" s="22" t="s">
        <v>62</v>
      </c>
      <c r="C13" s="15">
        <f>C14+C67</f>
        <v>4481518</v>
      </c>
      <c r="D13" s="15">
        <f>D14+D67</f>
        <v>4504147</v>
      </c>
      <c r="E13" s="15">
        <f>E14+E67</f>
        <v>4511447</v>
      </c>
    </row>
    <row r="14" spans="1:5" x14ac:dyDescent="0.3">
      <c r="A14" s="7">
        <v>11</v>
      </c>
      <c r="B14" s="5" t="s">
        <v>6</v>
      </c>
      <c r="C14" s="14">
        <f>C15+C24+C55+C60</f>
        <v>4469573</v>
      </c>
      <c r="D14" s="14">
        <f>D15+D24+D55+D60</f>
        <v>4492202</v>
      </c>
      <c r="E14" s="14">
        <f>E15+E24+E55+E60</f>
        <v>4499502</v>
      </c>
    </row>
    <row r="15" spans="1:5" x14ac:dyDescent="0.3">
      <c r="A15" s="8">
        <v>31</v>
      </c>
      <c r="B15" s="5" t="s">
        <v>22</v>
      </c>
      <c r="C15" s="14">
        <f t="shared" ref="C15:E15" si="4">C16+C19+C21</f>
        <v>3301810</v>
      </c>
      <c r="D15" s="14">
        <f t="shared" si="4"/>
        <v>3301813</v>
      </c>
      <c r="E15" s="14">
        <f t="shared" si="4"/>
        <v>3301813</v>
      </c>
    </row>
    <row r="16" spans="1:5" x14ac:dyDescent="0.3">
      <c r="A16" s="9">
        <v>311</v>
      </c>
      <c r="B16" s="5" t="s">
        <v>23</v>
      </c>
      <c r="C16" s="14">
        <f t="shared" ref="C16:E16" si="5">C17+C18</f>
        <v>2641182</v>
      </c>
      <c r="D16" s="14">
        <f t="shared" si="5"/>
        <v>2641185</v>
      </c>
      <c r="E16" s="14">
        <f t="shared" si="5"/>
        <v>2641185</v>
      </c>
    </row>
    <row r="17" spans="1:5" x14ac:dyDescent="0.3">
      <c r="A17" s="10">
        <v>3111</v>
      </c>
      <c r="B17" s="5" t="s">
        <v>24</v>
      </c>
      <c r="C17" s="16">
        <v>2588093</v>
      </c>
      <c r="D17" s="16">
        <v>2588096</v>
      </c>
      <c r="E17" s="16">
        <v>2588096</v>
      </c>
    </row>
    <row r="18" spans="1:5" x14ac:dyDescent="0.3">
      <c r="A18" s="10">
        <v>3113</v>
      </c>
      <c r="B18" s="5" t="s">
        <v>25</v>
      </c>
      <c r="C18" s="16">
        <v>53089</v>
      </c>
      <c r="D18" s="16">
        <v>53089</v>
      </c>
      <c r="E18" s="16">
        <v>53089</v>
      </c>
    </row>
    <row r="19" spans="1:5" x14ac:dyDescent="0.3">
      <c r="A19" s="9">
        <v>312</v>
      </c>
      <c r="B19" s="5" t="s">
        <v>26</v>
      </c>
      <c r="C19" s="14">
        <f t="shared" ref="C19:E19" si="6">C20</f>
        <v>42471</v>
      </c>
      <c r="D19" s="14">
        <f t="shared" si="6"/>
        <v>42471</v>
      </c>
      <c r="E19" s="14">
        <f t="shared" si="6"/>
        <v>42471</v>
      </c>
    </row>
    <row r="20" spans="1:5" x14ac:dyDescent="0.3">
      <c r="A20" s="10">
        <v>3121</v>
      </c>
      <c r="B20" s="5" t="s">
        <v>26</v>
      </c>
      <c r="C20" s="16">
        <v>42471</v>
      </c>
      <c r="D20" s="16">
        <v>42471</v>
      </c>
      <c r="E20" s="16">
        <v>42471</v>
      </c>
    </row>
    <row r="21" spans="1:5" x14ac:dyDescent="0.3">
      <c r="A21" s="9">
        <v>313</v>
      </c>
      <c r="B21" s="5" t="s">
        <v>27</v>
      </c>
      <c r="C21" s="14">
        <f t="shared" ref="C21:E21" si="7">C22+C23</f>
        <v>618157</v>
      </c>
      <c r="D21" s="14">
        <f t="shared" si="7"/>
        <v>618157</v>
      </c>
      <c r="E21" s="14">
        <f t="shared" si="7"/>
        <v>618157</v>
      </c>
    </row>
    <row r="22" spans="1:5" x14ac:dyDescent="0.3">
      <c r="A22" s="10">
        <v>3131</v>
      </c>
      <c r="B22" s="5" t="s">
        <v>28</v>
      </c>
      <c r="C22" s="16">
        <v>191121</v>
      </c>
      <c r="D22" s="16">
        <v>191121</v>
      </c>
      <c r="E22" s="16">
        <v>191121</v>
      </c>
    </row>
    <row r="23" spans="1:5" x14ac:dyDescent="0.3">
      <c r="A23" s="10">
        <v>3132</v>
      </c>
      <c r="B23" s="5" t="s">
        <v>29</v>
      </c>
      <c r="C23" s="16">
        <v>427036</v>
      </c>
      <c r="D23" s="16">
        <v>427036</v>
      </c>
      <c r="E23" s="16">
        <v>427036</v>
      </c>
    </row>
    <row r="24" spans="1:5" x14ac:dyDescent="0.3">
      <c r="A24" s="8">
        <v>32</v>
      </c>
      <c r="B24" s="5" t="s">
        <v>7</v>
      </c>
      <c r="C24" s="14">
        <f t="shared" ref="C24:E24" si="8">C25+C30+C36+C46+C48</f>
        <v>1120381</v>
      </c>
      <c r="D24" s="14">
        <f t="shared" si="8"/>
        <v>1143007</v>
      </c>
      <c r="E24" s="14">
        <f t="shared" si="8"/>
        <v>1150307</v>
      </c>
    </row>
    <row r="25" spans="1:5" x14ac:dyDescent="0.3">
      <c r="A25" s="9">
        <v>321</v>
      </c>
      <c r="B25" s="5" t="s">
        <v>8</v>
      </c>
      <c r="C25" s="14">
        <f t="shared" ref="C25:E25" si="9">SUM(C26:C29)</f>
        <v>98614</v>
      </c>
      <c r="D25" s="14">
        <f t="shared" si="9"/>
        <v>101267</v>
      </c>
      <c r="E25" s="14">
        <f t="shared" si="9"/>
        <v>101267</v>
      </c>
    </row>
    <row r="26" spans="1:5" x14ac:dyDescent="0.3">
      <c r="A26" s="10">
        <v>3211</v>
      </c>
      <c r="B26" s="5" t="s">
        <v>9</v>
      </c>
      <c r="C26" s="16">
        <v>18316</v>
      </c>
      <c r="D26" s="16">
        <v>18316</v>
      </c>
      <c r="E26" s="16">
        <v>18316</v>
      </c>
    </row>
    <row r="27" spans="1:5" x14ac:dyDescent="0.3">
      <c r="A27" s="10">
        <v>3212</v>
      </c>
      <c r="B27" s="5" t="s">
        <v>30</v>
      </c>
      <c r="C27" s="16">
        <v>72998</v>
      </c>
      <c r="D27" s="16">
        <v>74988</v>
      </c>
      <c r="E27" s="16">
        <v>74988</v>
      </c>
    </row>
    <row r="28" spans="1:5" x14ac:dyDescent="0.3">
      <c r="A28" s="10">
        <v>3213</v>
      </c>
      <c r="B28" s="5" t="s">
        <v>10</v>
      </c>
      <c r="C28" s="16">
        <v>3982</v>
      </c>
      <c r="D28" s="16">
        <v>4645</v>
      </c>
      <c r="E28" s="16">
        <v>4645</v>
      </c>
    </row>
    <row r="29" spans="1:5" x14ac:dyDescent="0.3">
      <c r="A29" s="10">
        <v>3214</v>
      </c>
      <c r="B29" s="5" t="s">
        <v>31</v>
      </c>
      <c r="C29" s="16">
        <v>3318</v>
      </c>
      <c r="D29" s="16">
        <v>3318</v>
      </c>
      <c r="E29" s="16">
        <v>3318</v>
      </c>
    </row>
    <row r="30" spans="1:5" x14ac:dyDescent="0.3">
      <c r="A30" s="9">
        <v>322</v>
      </c>
      <c r="B30" s="5" t="s">
        <v>13</v>
      </c>
      <c r="C30" s="14">
        <f t="shared" ref="C30:E30" si="10">SUM(C31:C35)</f>
        <v>214214</v>
      </c>
      <c r="D30" s="14">
        <f t="shared" si="10"/>
        <v>214214</v>
      </c>
      <c r="E30" s="14">
        <f t="shared" si="10"/>
        <v>214214</v>
      </c>
    </row>
    <row r="31" spans="1:5" x14ac:dyDescent="0.3">
      <c r="A31" s="10">
        <v>3221</v>
      </c>
      <c r="B31" s="5" t="s">
        <v>14</v>
      </c>
      <c r="C31" s="16">
        <v>43799</v>
      </c>
      <c r="D31" s="16">
        <v>43799</v>
      </c>
      <c r="E31" s="16">
        <v>43799</v>
      </c>
    </row>
    <row r="32" spans="1:5" x14ac:dyDescent="0.3">
      <c r="A32" s="10">
        <v>3223</v>
      </c>
      <c r="B32" s="5" t="s">
        <v>32</v>
      </c>
      <c r="C32" s="16">
        <v>159267</v>
      </c>
      <c r="D32" s="16">
        <v>159267</v>
      </c>
      <c r="E32" s="16">
        <v>159267</v>
      </c>
    </row>
    <row r="33" spans="1:5" x14ac:dyDescent="0.3">
      <c r="A33" s="10">
        <v>3224</v>
      </c>
      <c r="B33" s="5" t="s">
        <v>33</v>
      </c>
      <c r="C33" s="16">
        <v>3716</v>
      </c>
      <c r="D33" s="16">
        <v>3716</v>
      </c>
      <c r="E33" s="16">
        <v>3716</v>
      </c>
    </row>
    <row r="34" spans="1:5" x14ac:dyDescent="0.3">
      <c r="A34" s="10">
        <v>3225</v>
      </c>
      <c r="B34" s="5" t="s">
        <v>34</v>
      </c>
      <c r="C34" s="16">
        <v>5043</v>
      </c>
      <c r="D34" s="16">
        <v>5043</v>
      </c>
      <c r="E34" s="16">
        <v>5043</v>
      </c>
    </row>
    <row r="35" spans="1:5" x14ac:dyDescent="0.3">
      <c r="A35" s="10">
        <v>3227</v>
      </c>
      <c r="B35" s="5" t="s">
        <v>15</v>
      </c>
      <c r="C35" s="16">
        <v>2389</v>
      </c>
      <c r="D35" s="16">
        <v>2389</v>
      </c>
      <c r="E35" s="16">
        <v>2389</v>
      </c>
    </row>
    <row r="36" spans="1:5" x14ac:dyDescent="0.3">
      <c r="A36" s="9">
        <v>323</v>
      </c>
      <c r="B36" s="5" t="s">
        <v>11</v>
      </c>
      <c r="C36" s="14">
        <f t="shared" ref="C36:E36" si="11">SUM(C37:C45)</f>
        <v>767470</v>
      </c>
      <c r="D36" s="14">
        <f t="shared" si="11"/>
        <v>786116</v>
      </c>
      <c r="E36" s="14">
        <f t="shared" si="11"/>
        <v>794079</v>
      </c>
    </row>
    <row r="37" spans="1:5" x14ac:dyDescent="0.3">
      <c r="A37" s="10">
        <v>3231</v>
      </c>
      <c r="B37" s="5" t="s">
        <v>35</v>
      </c>
      <c r="C37" s="16">
        <v>61716</v>
      </c>
      <c r="D37" s="16">
        <v>61716</v>
      </c>
      <c r="E37" s="16">
        <v>61716</v>
      </c>
    </row>
    <row r="38" spans="1:5" x14ac:dyDescent="0.3">
      <c r="A38" s="10">
        <v>3232</v>
      </c>
      <c r="B38" s="5" t="s">
        <v>36</v>
      </c>
      <c r="C38" s="16">
        <v>22563</v>
      </c>
      <c r="D38" s="16">
        <v>23226</v>
      </c>
      <c r="E38" s="16">
        <v>23226</v>
      </c>
    </row>
    <row r="39" spans="1:5" x14ac:dyDescent="0.3">
      <c r="A39" s="10">
        <v>3233</v>
      </c>
      <c r="B39" s="5" t="s">
        <v>37</v>
      </c>
      <c r="C39" s="16">
        <v>11945</v>
      </c>
      <c r="D39" s="16">
        <v>11945</v>
      </c>
      <c r="E39" s="16">
        <v>11945</v>
      </c>
    </row>
    <row r="40" spans="1:5" x14ac:dyDescent="0.3">
      <c r="A40" s="10">
        <v>3234</v>
      </c>
      <c r="B40" s="5" t="s">
        <v>38</v>
      </c>
      <c r="C40" s="16">
        <v>37162</v>
      </c>
      <c r="D40" s="16">
        <v>37162</v>
      </c>
      <c r="E40" s="16">
        <v>37162</v>
      </c>
    </row>
    <row r="41" spans="1:5" x14ac:dyDescent="0.3">
      <c r="A41" s="10">
        <v>3235</v>
      </c>
      <c r="B41" s="5" t="s">
        <v>39</v>
      </c>
      <c r="C41" s="16">
        <v>60389</v>
      </c>
      <c r="D41" s="16">
        <v>60389</v>
      </c>
      <c r="E41" s="16">
        <v>60389</v>
      </c>
    </row>
    <row r="42" spans="1:5" x14ac:dyDescent="0.3">
      <c r="A42" s="10">
        <v>3236</v>
      </c>
      <c r="B42" s="5" t="s">
        <v>16</v>
      </c>
      <c r="C42" s="16">
        <v>1593</v>
      </c>
      <c r="D42" s="16">
        <v>1593</v>
      </c>
      <c r="E42" s="16">
        <v>9556</v>
      </c>
    </row>
    <row r="43" spans="1:5" x14ac:dyDescent="0.3">
      <c r="A43" s="10">
        <v>3237</v>
      </c>
      <c r="B43" s="5" t="s">
        <v>12</v>
      </c>
      <c r="C43" s="16">
        <v>560688</v>
      </c>
      <c r="D43" s="16">
        <v>578671</v>
      </c>
      <c r="E43" s="16">
        <v>578671</v>
      </c>
    </row>
    <row r="44" spans="1:5" x14ac:dyDescent="0.3">
      <c r="A44" s="10">
        <v>3238</v>
      </c>
      <c r="B44" s="5" t="s">
        <v>52</v>
      </c>
      <c r="C44" s="16">
        <v>1991</v>
      </c>
      <c r="D44" s="16">
        <v>1991</v>
      </c>
      <c r="E44" s="16">
        <v>1991</v>
      </c>
    </row>
    <row r="45" spans="1:5" x14ac:dyDescent="0.3">
      <c r="A45" s="10">
        <v>3239</v>
      </c>
      <c r="B45" s="5" t="s">
        <v>17</v>
      </c>
      <c r="C45" s="16">
        <v>9423</v>
      </c>
      <c r="D45" s="16">
        <v>9423</v>
      </c>
      <c r="E45" s="16">
        <v>9423</v>
      </c>
    </row>
    <row r="46" spans="1:5" x14ac:dyDescent="0.3">
      <c r="A46" s="9">
        <v>324</v>
      </c>
      <c r="B46" s="5" t="s">
        <v>40</v>
      </c>
      <c r="C46" s="14">
        <f t="shared" ref="C46:E46" si="12">C47</f>
        <v>20572</v>
      </c>
      <c r="D46" s="14">
        <f t="shared" si="12"/>
        <v>21236</v>
      </c>
      <c r="E46" s="14">
        <f t="shared" si="12"/>
        <v>21236</v>
      </c>
    </row>
    <row r="47" spans="1:5" x14ac:dyDescent="0.3">
      <c r="A47" s="10">
        <v>3241</v>
      </c>
      <c r="B47" s="5" t="s">
        <v>40</v>
      </c>
      <c r="C47" s="16">
        <v>20572</v>
      </c>
      <c r="D47" s="16">
        <v>21236</v>
      </c>
      <c r="E47" s="16">
        <v>21236</v>
      </c>
    </row>
    <row r="48" spans="1:5" x14ac:dyDescent="0.3">
      <c r="A48" s="9">
        <v>329</v>
      </c>
      <c r="B48" s="5" t="s">
        <v>18</v>
      </c>
      <c r="C48" s="14">
        <f t="shared" ref="C48:E48" si="13">SUM(C49:C54)</f>
        <v>19511</v>
      </c>
      <c r="D48" s="14">
        <f t="shared" si="13"/>
        <v>20174</v>
      </c>
      <c r="E48" s="14">
        <f t="shared" si="13"/>
        <v>19511</v>
      </c>
    </row>
    <row r="49" spans="1:5" x14ac:dyDescent="0.3">
      <c r="A49" s="10">
        <v>3292</v>
      </c>
      <c r="B49" s="5" t="s">
        <v>41</v>
      </c>
      <c r="C49" s="16">
        <v>6371</v>
      </c>
      <c r="D49" s="16">
        <v>7034</v>
      </c>
      <c r="E49" s="16">
        <v>6371</v>
      </c>
    </row>
    <row r="50" spans="1:5" x14ac:dyDescent="0.3">
      <c r="A50" s="10">
        <v>3293</v>
      </c>
      <c r="B50" s="5" t="s">
        <v>19</v>
      </c>
      <c r="C50" s="16">
        <v>7432</v>
      </c>
      <c r="D50" s="16">
        <v>7432</v>
      </c>
      <c r="E50" s="16">
        <v>7432</v>
      </c>
    </row>
    <row r="51" spans="1:5" x14ac:dyDescent="0.3">
      <c r="A51" s="10">
        <v>3294</v>
      </c>
      <c r="B51" s="5" t="s">
        <v>42</v>
      </c>
      <c r="C51" s="16">
        <v>133</v>
      </c>
      <c r="D51" s="16">
        <v>133</v>
      </c>
      <c r="E51" s="16">
        <v>133</v>
      </c>
    </row>
    <row r="52" spans="1:5" x14ac:dyDescent="0.3">
      <c r="A52" s="10">
        <v>3295</v>
      </c>
      <c r="B52" s="5" t="s">
        <v>20</v>
      </c>
      <c r="C52" s="16">
        <v>3318</v>
      </c>
      <c r="D52" s="16">
        <v>3318</v>
      </c>
      <c r="E52" s="16">
        <v>3318</v>
      </c>
    </row>
    <row r="53" spans="1:5" x14ac:dyDescent="0.3">
      <c r="A53" s="10">
        <v>3296</v>
      </c>
      <c r="B53" s="5" t="s">
        <v>21</v>
      </c>
      <c r="C53" s="16">
        <v>133</v>
      </c>
      <c r="D53" s="16">
        <v>133</v>
      </c>
      <c r="E53" s="16">
        <v>133</v>
      </c>
    </row>
    <row r="54" spans="1:5" x14ac:dyDescent="0.3">
      <c r="A54" s="10">
        <v>3299</v>
      </c>
      <c r="B54" s="5" t="s">
        <v>18</v>
      </c>
      <c r="C54" s="16">
        <v>2124</v>
      </c>
      <c r="D54" s="16">
        <v>2124</v>
      </c>
      <c r="E54" s="16">
        <v>2124</v>
      </c>
    </row>
    <row r="55" spans="1:5" x14ac:dyDescent="0.3">
      <c r="A55" s="8">
        <v>34</v>
      </c>
      <c r="B55" s="5" t="s">
        <v>43</v>
      </c>
      <c r="C55" s="14">
        <f t="shared" ref="C55:E55" si="14">C56+C58</f>
        <v>6901</v>
      </c>
      <c r="D55" s="14">
        <f t="shared" si="14"/>
        <v>6901</v>
      </c>
      <c r="E55" s="14">
        <f t="shared" si="14"/>
        <v>6901</v>
      </c>
    </row>
    <row r="56" spans="1:5" x14ac:dyDescent="0.3">
      <c r="A56" s="9">
        <v>342</v>
      </c>
      <c r="B56" s="5" t="s">
        <v>54</v>
      </c>
      <c r="C56" s="14">
        <f t="shared" ref="C56:E56" si="15">C57</f>
        <v>4645</v>
      </c>
      <c r="D56" s="14">
        <f t="shared" si="15"/>
        <v>4645</v>
      </c>
      <c r="E56" s="14">
        <f t="shared" si="15"/>
        <v>4645</v>
      </c>
    </row>
    <row r="57" spans="1:5" x14ac:dyDescent="0.3">
      <c r="A57" s="10">
        <v>3427</v>
      </c>
      <c r="B57" s="5" t="s">
        <v>55</v>
      </c>
      <c r="C57" s="16">
        <v>4645</v>
      </c>
      <c r="D57" s="16">
        <v>4645</v>
      </c>
      <c r="E57" s="16">
        <v>4645</v>
      </c>
    </row>
    <row r="58" spans="1:5" x14ac:dyDescent="0.3">
      <c r="A58" s="9">
        <v>343</v>
      </c>
      <c r="B58" s="5" t="s">
        <v>44</v>
      </c>
      <c r="C58" s="14">
        <f t="shared" ref="C58:E58" si="16">C59</f>
        <v>2256</v>
      </c>
      <c r="D58" s="14">
        <f t="shared" si="16"/>
        <v>2256</v>
      </c>
      <c r="E58" s="14">
        <f t="shared" si="16"/>
        <v>2256</v>
      </c>
    </row>
    <row r="59" spans="1:5" x14ac:dyDescent="0.3">
      <c r="A59" s="10">
        <v>3431</v>
      </c>
      <c r="B59" s="5" t="s">
        <v>45</v>
      </c>
      <c r="C59" s="16">
        <v>2256</v>
      </c>
      <c r="D59" s="16">
        <v>2256</v>
      </c>
      <c r="E59" s="16">
        <v>2256</v>
      </c>
    </row>
    <row r="60" spans="1:5" x14ac:dyDescent="0.3">
      <c r="A60" s="8">
        <v>42</v>
      </c>
      <c r="B60" s="5" t="s">
        <v>47</v>
      </c>
      <c r="C60" s="14">
        <f t="shared" ref="C60:E60" si="17">C61+C65</f>
        <v>40481</v>
      </c>
      <c r="D60" s="14">
        <f t="shared" si="17"/>
        <v>40481</v>
      </c>
      <c r="E60" s="14">
        <f t="shared" si="17"/>
        <v>40481</v>
      </c>
    </row>
    <row r="61" spans="1:5" x14ac:dyDescent="0.3">
      <c r="A61" s="9">
        <v>422</v>
      </c>
      <c r="B61" s="5" t="s">
        <v>48</v>
      </c>
      <c r="C61" s="14">
        <f t="shared" ref="C61:E61" si="18">SUM(C62:C64)</f>
        <v>7964</v>
      </c>
      <c r="D61" s="14">
        <f t="shared" si="18"/>
        <v>7964</v>
      </c>
      <c r="E61" s="14">
        <f t="shared" si="18"/>
        <v>7964</v>
      </c>
    </row>
    <row r="62" spans="1:5" x14ac:dyDescent="0.3">
      <c r="A62" s="10">
        <v>4221</v>
      </c>
      <c r="B62" s="5" t="s">
        <v>49</v>
      </c>
      <c r="C62" s="16">
        <v>3982</v>
      </c>
      <c r="D62" s="16">
        <v>3982</v>
      </c>
      <c r="E62" s="16">
        <v>3982</v>
      </c>
    </row>
    <row r="63" spans="1:5" x14ac:dyDescent="0.3">
      <c r="A63" s="10">
        <v>4222</v>
      </c>
      <c r="B63" s="5" t="s">
        <v>51</v>
      </c>
      <c r="C63" s="16">
        <v>1991</v>
      </c>
      <c r="D63" s="16">
        <v>1991</v>
      </c>
      <c r="E63" s="16">
        <v>1991</v>
      </c>
    </row>
    <row r="64" spans="1:5" x14ac:dyDescent="0.3">
      <c r="A64" s="10">
        <v>4223</v>
      </c>
      <c r="B64" s="5" t="s">
        <v>53</v>
      </c>
      <c r="C64" s="16">
        <v>1991</v>
      </c>
      <c r="D64" s="16">
        <v>1991</v>
      </c>
      <c r="E64" s="16">
        <v>1991</v>
      </c>
    </row>
    <row r="65" spans="1:5" x14ac:dyDescent="0.3">
      <c r="A65" s="9">
        <v>423</v>
      </c>
      <c r="B65" s="5" t="s">
        <v>56</v>
      </c>
      <c r="C65" s="14">
        <f t="shared" ref="C65:E65" si="19">C66</f>
        <v>32517</v>
      </c>
      <c r="D65" s="14">
        <f t="shared" si="19"/>
        <v>32517</v>
      </c>
      <c r="E65" s="14">
        <f t="shared" si="19"/>
        <v>32517</v>
      </c>
    </row>
    <row r="66" spans="1:5" x14ac:dyDescent="0.3">
      <c r="A66" s="10">
        <v>4231</v>
      </c>
      <c r="B66" s="5" t="s">
        <v>57</v>
      </c>
      <c r="C66" s="16">
        <v>32517</v>
      </c>
      <c r="D66" s="16">
        <v>32517</v>
      </c>
      <c r="E66" s="16">
        <v>32517</v>
      </c>
    </row>
    <row r="67" spans="1:5" x14ac:dyDescent="0.3">
      <c r="A67" s="7">
        <v>31</v>
      </c>
      <c r="B67" s="5" t="s">
        <v>46</v>
      </c>
      <c r="C67" s="14">
        <f t="shared" ref="C67:E67" si="20">C68+C73</f>
        <v>11945</v>
      </c>
      <c r="D67" s="14">
        <f t="shared" si="20"/>
        <v>11945</v>
      </c>
      <c r="E67" s="14">
        <f t="shared" si="20"/>
        <v>11945</v>
      </c>
    </row>
    <row r="68" spans="1:5" x14ac:dyDescent="0.3">
      <c r="A68" s="8">
        <v>32</v>
      </c>
      <c r="B68" s="5" t="s">
        <v>7</v>
      </c>
      <c r="C68" s="14">
        <f t="shared" ref="C68:E68" si="21">C69+C71</f>
        <v>9953</v>
      </c>
      <c r="D68" s="14">
        <f t="shared" si="21"/>
        <v>9953</v>
      </c>
      <c r="E68" s="14">
        <f t="shared" si="21"/>
        <v>9953</v>
      </c>
    </row>
    <row r="69" spans="1:5" x14ac:dyDescent="0.3">
      <c r="A69" s="9">
        <v>322</v>
      </c>
      <c r="B69" s="5" t="s">
        <v>13</v>
      </c>
      <c r="C69" s="14">
        <f t="shared" ref="C69:E69" si="22">C70</f>
        <v>7963</v>
      </c>
      <c r="D69" s="14">
        <f t="shared" si="22"/>
        <v>7963</v>
      </c>
      <c r="E69" s="14">
        <f t="shared" si="22"/>
        <v>7963</v>
      </c>
    </row>
    <row r="70" spans="1:5" x14ac:dyDescent="0.3">
      <c r="A70" s="10">
        <v>3221</v>
      </c>
      <c r="B70" s="5" t="s">
        <v>14</v>
      </c>
      <c r="C70" s="16">
        <v>7963</v>
      </c>
      <c r="D70" s="16">
        <v>7963</v>
      </c>
      <c r="E70" s="16">
        <v>7963</v>
      </c>
    </row>
    <row r="71" spans="1:5" x14ac:dyDescent="0.3">
      <c r="A71" s="9">
        <v>323</v>
      </c>
      <c r="B71" s="5" t="s">
        <v>11</v>
      </c>
      <c r="C71" s="14">
        <f t="shared" ref="C71:E71" si="23">C72</f>
        <v>1990</v>
      </c>
      <c r="D71" s="14">
        <f t="shared" si="23"/>
        <v>1990</v>
      </c>
      <c r="E71" s="14">
        <f t="shared" si="23"/>
        <v>1990</v>
      </c>
    </row>
    <row r="72" spans="1:5" x14ac:dyDescent="0.3">
      <c r="A72" s="10">
        <v>3235</v>
      </c>
      <c r="B72" s="5" t="s">
        <v>39</v>
      </c>
      <c r="C72" s="16">
        <v>1990</v>
      </c>
      <c r="D72" s="16">
        <v>1990</v>
      </c>
      <c r="E72" s="16">
        <v>1990</v>
      </c>
    </row>
    <row r="73" spans="1:5" x14ac:dyDescent="0.3">
      <c r="A73" s="8">
        <v>42</v>
      </c>
      <c r="B73" s="5" t="s">
        <v>47</v>
      </c>
      <c r="C73" s="14">
        <f t="shared" ref="C73:E73" si="24">C74</f>
        <v>1992</v>
      </c>
      <c r="D73" s="14">
        <f t="shared" si="24"/>
        <v>1992</v>
      </c>
      <c r="E73" s="14">
        <f t="shared" si="24"/>
        <v>1992</v>
      </c>
    </row>
    <row r="74" spans="1:5" x14ac:dyDescent="0.3">
      <c r="A74" s="9">
        <v>422</v>
      </c>
      <c r="B74" s="5" t="s">
        <v>48</v>
      </c>
      <c r="C74" s="14">
        <f t="shared" ref="C74:E74" si="25">SUM(C75:C77)</f>
        <v>1992</v>
      </c>
      <c r="D74" s="14">
        <f t="shared" si="25"/>
        <v>1992</v>
      </c>
      <c r="E74" s="14">
        <f t="shared" si="25"/>
        <v>1992</v>
      </c>
    </row>
    <row r="75" spans="1:5" x14ac:dyDescent="0.3">
      <c r="A75" s="10">
        <v>4221</v>
      </c>
      <c r="B75" s="5" t="s">
        <v>49</v>
      </c>
      <c r="C75" s="16">
        <v>664</v>
      </c>
      <c r="D75" s="16">
        <v>664</v>
      </c>
      <c r="E75" s="16">
        <v>664</v>
      </c>
    </row>
    <row r="76" spans="1:5" x14ac:dyDescent="0.3">
      <c r="A76" s="10">
        <v>4222</v>
      </c>
      <c r="B76" s="5" t="s">
        <v>51</v>
      </c>
      <c r="C76" s="16">
        <v>664</v>
      </c>
      <c r="D76" s="16">
        <v>664</v>
      </c>
      <c r="E76" s="16">
        <v>664</v>
      </c>
    </row>
    <row r="77" spans="1:5" x14ac:dyDescent="0.3">
      <c r="A77" s="10">
        <v>4223</v>
      </c>
      <c r="B77" s="5" t="s">
        <v>53</v>
      </c>
      <c r="C77" s="16">
        <v>664</v>
      </c>
      <c r="D77" s="16">
        <v>664</v>
      </c>
      <c r="E77" s="16">
        <v>664</v>
      </c>
    </row>
    <row r="78" spans="1:5" ht="20.399999999999999" x14ac:dyDescent="0.3">
      <c r="A78" s="21" t="s">
        <v>63</v>
      </c>
      <c r="B78" s="23" t="s">
        <v>64</v>
      </c>
      <c r="C78" s="15">
        <f t="shared" ref="C78:E78" si="26">C79+C91</f>
        <v>24090</v>
      </c>
      <c r="D78" s="15">
        <f t="shared" si="26"/>
        <v>24488</v>
      </c>
      <c r="E78" s="15">
        <f t="shared" si="26"/>
        <v>24488</v>
      </c>
    </row>
    <row r="79" spans="1:5" x14ac:dyDescent="0.3">
      <c r="A79" s="7">
        <v>11</v>
      </c>
      <c r="B79" s="5" t="s">
        <v>6</v>
      </c>
      <c r="C79" s="14">
        <f t="shared" ref="C79:E79" si="27">C80+C88</f>
        <v>20108</v>
      </c>
      <c r="D79" s="14">
        <f t="shared" si="27"/>
        <v>20506</v>
      </c>
      <c r="E79" s="14">
        <f t="shared" si="27"/>
        <v>20506</v>
      </c>
    </row>
    <row r="80" spans="1:5" x14ac:dyDescent="0.3">
      <c r="A80" s="8">
        <v>32</v>
      </c>
      <c r="B80" s="5" t="s">
        <v>7</v>
      </c>
      <c r="C80" s="14">
        <f t="shared" ref="C80:E80" si="28">C81+C84+C86</f>
        <v>19245</v>
      </c>
      <c r="D80" s="14">
        <f t="shared" si="28"/>
        <v>19643</v>
      </c>
      <c r="E80" s="14">
        <f t="shared" si="28"/>
        <v>19643</v>
      </c>
    </row>
    <row r="81" spans="1:5" x14ac:dyDescent="0.3">
      <c r="A81" s="9">
        <v>321</v>
      </c>
      <c r="B81" s="5" t="s">
        <v>8</v>
      </c>
      <c r="C81" s="14">
        <f t="shared" ref="C81:E81" si="29">C82+C83</f>
        <v>14467</v>
      </c>
      <c r="D81" s="14">
        <f t="shared" si="29"/>
        <v>14467</v>
      </c>
      <c r="E81" s="14">
        <f t="shared" si="29"/>
        <v>14467</v>
      </c>
    </row>
    <row r="82" spans="1:5" x14ac:dyDescent="0.3">
      <c r="A82" s="10">
        <v>3211</v>
      </c>
      <c r="B82" s="5" t="s">
        <v>9</v>
      </c>
      <c r="C82" s="16">
        <v>13272</v>
      </c>
      <c r="D82" s="16">
        <v>13272</v>
      </c>
      <c r="E82" s="16">
        <v>13272</v>
      </c>
    </row>
    <row r="83" spans="1:5" x14ac:dyDescent="0.3">
      <c r="A83" s="10">
        <v>3213</v>
      </c>
      <c r="B83" s="5" t="s">
        <v>10</v>
      </c>
      <c r="C83" s="16">
        <v>1195</v>
      </c>
      <c r="D83" s="16">
        <v>1195</v>
      </c>
      <c r="E83" s="16">
        <v>1195</v>
      </c>
    </row>
    <row r="84" spans="1:5" x14ac:dyDescent="0.3">
      <c r="A84" s="9">
        <v>324</v>
      </c>
      <c r="B84" s="5" t="s">
        <v>40</v>
      </c>
      <c r="C84" s="14">
        <f t="shared" ref="C84:E84" si="30">C85</f>
        <v>2256</v>
      </c>
      <c r="D84" s="14">
        <f t="shared" si="30"/>
        <v>2654</v>
      </c>
      <c r="E84" s="14">
        <f t="shared" si="30"/>
        <v>2654</v>
      </c>
    </row>
    <row r="85" spans="1:5" x14ac:dyDescent="0.3">
      <c r="A85" s="10">
        <v>3241</v>
      </c>
      <c r="B85" s="5" t="s">
        <v>40</v>
      </c>
      <c r="C85" s="16">
        <v>2256</v>
      </c>
      <c r="D85" s="16">
        <v>2654</v>
      </c>
      <c r="E85" s="16">
        <v>2654</v>
      </c>
    </row>
    <row r="86" spans="1:5" x14ac:dyDescent="0.3">
      <c r="A86" s="9">
        <v>329</v>
      </c>
      <c r="B86" s="5" t="s">
        <v>18</v>
      </c>
      <c r="C86" s="14">
        <f t="shared" ref="C86:E86" si="31">C87</f>
        <v>2522</v>
      </c>
      <c r="D86" s="14">
        <f t="shared" si="31"/>
        <v>2522</v>
      </c>
      <c r="E86" s="14">
        <f t="shared" si="31"/>
        <v>2522</v>
      </c>
    </row>
    <row r="87" spans="1:5" x14ac:dyDescent="0.3">
      <c r="A87" s="10">
        <v>3293</v>
      </c>
      <c r="B87" s="5" t="s">
        <v>19</v>
      </c>
      <c r="C87" s="16">
        <v>2522</v>
      </c>
      <c r="D87" s="16">
        <v>2522</v>
      </c>
      <c r="E87" s="16">
        <v>2522</v>
      </c>
    </row>
    <row r="88" spans="1:5" x14ac:dyDescent="0.3">
      <c r="A88" s="8">
        <v>34</v>
      </c>
      <c r="B88" s="5" t="s">
        <v>43</v>
      </c>
      <c r="C88" s="14">
        <f t="shared" ref="C88:E89" si="32">C89</f>
        <v>863</v>
      </c>
      <c r="D88" s="14">
        <f t="shared" si="32"/>
        <v>863</v>
      </c>
      <c r="E88" s="14">
        <f t="shared" si="32"/>
        <v>863</v>
      </c>
    </row>
    <row r="89" spans="1:5" x14ac:dyDescent="0.3">
      <c r="A89" s="9">
        <v>343</v>
      </c>
      <c r="B89" s="5" t="s">
        <v>44</v>
      </c>
      <c r="C89" s="14">
        <f t="shared" si="32"/>
        <v>863</v>
      </c>
      <c r="D89" s="14">
        <f t="shared" si="32"/>
        <v>863</v>
      </c>
      <c r="E89" s="14">
        <f t="shared" si="32"/>
        <v>863</v>
      </c>
    </row>
    <row r="90" spans="1:5" x14ac:dyDescent="0.3">
      <c r="A90" s="10">
        <v>3431</v>
      </c>
      <c r="B90" s="5" t="s">
        <v>45</v>
      </c>
      <c r="C90" s="16">
        <v>863</v>
      </c>
      <c r="D90" s="16">
        <v>863</v>
      </c>
      <c r="E90" s="16">
        <v>863</v>
      </c>
    </row>
    <row r="91" spans="1:5" x14ac:dyDescent="0.3">
      <c r="A91" s="7">
        <v>51</v>
      </c>
      <c r="B91" s="5" t="s">
        <v>50</v>
      </c>
      <c r="C91" s="14">
        <f t="shared" ref="C91:E93" si="33">C92</f>
        <v>3982</v>
      </c>
      <c r="D91" s="14">
        <f t="shared" si="33"/>
        <v>3982</v>
      </c>
      <c r="E91" s="14">
        <f t="shared" si="33"/>
        <v>3982</v>
      </c>
    </row>
    <row r="92" spans="1:5" x14ac:dyDescent="0.3">
      <c r="A92" s="8">
        <v>32</v>
      </c>
      <c r="B92" s="5" t="s">
        <v>7</v>
      </c>
      <c r="C92" s="14">
        <f t="shared" si="33"/>
        <v>3982</v>
      </c>
      <c r="D92" s="14">
        <f t="shared" si="33"/>
        <v>3982</v>
      </c>
      <c r="E92" s="14">
        <f t="shared" si="33"/>
        <v>3982</v>
      </c>
    </row>
    <row r="93" spans="1:5" x14ac:dyDescent="0.3">
      <c r="A93" s="9">
        <v>321</v>
      </c>
      <c r="B93" s="5" t="s">
        <v>8</v>
      </c>
      <c r="C93" s="14">
        <f t="shared" si="33"/>
        <v>3982</v>
      </c>
      <c r="D93" s="14">
        <f t="shared" si="33"/>
        <v>3982</v>
      </c>
      <c r="E93" s="14">
        <f t="shared" si="33"/>
        <v>3982</v>
      </c>
    </row>
    <row r="94" spans="1:5" x14ac:dyDescent="0.3">
      <c r="A94" s="10">
        <v>3211</v>
      </c>
      <c r="B94" s="5" t="s">
        <v>9</v>
      </c>
      <c r="C94" s="16">
        <v>3982</v>
      </c>
      <c r="D94" s="16">
        <v>3982</v>
      </c>
      <c r="E94" s="16">
        <v>3982</v>
      </c>
    </row>
  </sheetData>
  <mergeCells count="2">
    <mergeCell ref="A5:B5"/>
    <mergeCell ref="A2:D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Financijski plan 2023.-2025. </vt:lpstr>
      <vt:lpstr>List1</vt:lpstr>
      <vt:lpstr>'Financijski plan 2023.-2025. '!Ispis_naslova</vt:lpstr>
      <vt:lpstr>'Financijski plan 2023.-2025.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2022-12-22T12:00:20Z</dcterms:modified>
</cp:coreProperties>
</file>